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formezit-my.sharepoint.com/personal/mcelletti_formez_it/Documents/Desktop/INTEGRATIVI ISTRUTTORIE/"/>
    </mc:Choice>
  </mc:AlternateContent>
  <xr:revisionPtr revIDLastSave="238" documentId="8_{97E9DE71-7347-49F5-AE4E-FB3E26784C67}" xr6:coauthVersionLast="47" xr6:coauthVersionMax="47" xr10:uidLastSave="{15F8911E-87CA-451A-B7DF-082BD8A97378}"/>
  <workbookProtection workbookAlgorithmName="SHA-512" workbookHashValue="jyw/JPpZ0YtMjaSyAy73NH4GWrzsoZXj9Klaw4N0lOm+LRNG/MdoZskWvdH2j8eUeH9Pb9EW25ffBea14mZ3TA==" workbookSaltValue="2/LhVRP9YVktbyjmfc/rsQ==" workbookSpinCount="100000" lockStructure="1"/>
  <bookViews>
    <workbookView xWindow="-108" yWindow="-108" windowWidth="23256" windowHeight="12456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35" i="1"/>
  <c r="F34" i="1"/>
  <c r="F33" i="1"/>
  <c r="F32" i="1"/>
  <c r="F31" i="1"/>
  <c r="F30" i="1"/>
  <c r="F25" i="1"/>
  <c r="F24" i="1"/>
  <c r="F21" i="1"/>
  <c r="F22" i="1" s="1"/>
  <c r="F67" i="1" l="1"/>
  <c r="F36" i="1"/>
  <c r="F26" i="1"/>
  <c r="F68" i="1" l="1"/>
  <c r="F70" i="1" s="1"/>
  <c r="F72" i="1" s="1"/>
  <c r="F74" i="1" s="1"/>
</calcChain>
</file>

<file path=xl/sharedStrings.xml><?xml version="1.0" encoding="utf-8"?>
<sst xmlns="http://schemas.openxmlformats.org/spreadsheetml/2006/main" count="103" uniqueCount="57">
  <si>
    <t>NOTE PER LA COMPILAZIONE</t>
  </si>
  <si>
    <t>Avviso: PerForma PA - Supportare lo sviluppo di percorsi formativi professionalizzanti da parte delle PA e la valorizzazione di buone pratiche</t>
  </si>
  <si>
    <t>ALLEGATO 3b</t>
  </si>
  <si>
    <t>Proponente:</t>
  </si>
  <si>
    <r>
      <t xml:space="preserve">I dati riportati nel presente allegato 3b devono corrispondere a quanto riportato al paragrafo "PROGETTAZIONE DI DETTAGLIO: MICROPROGETTAZIONE" del formulario                                        </t>
    </r>
    <r>
      <rPr>
        <b/>
        <sz val="10"/>
        <color rgb="FF0000FF"/>
        <rFont val="Arial"/>
        <family val="2"/>
      </rPr>
      <t>Allegato 3a</t>
    </r>
  </si>
  <si>
    <t>Titolo progetto:</t>
  </si>
  <si>
    <t>N° totale dipendenti da formare (min. 25):</t>
  </si>
  <si>
    <t>Durata complessiva progetto (min 24 ore):</t>
  </si>
  <si>
    <t>Piano dei costi di progetto</t>
  </si>
  <si>
    <t>VOCI DI SPESA</t>
  </si>
  <si>
    <t>UNITA' DI MISURA</t>
  </si>
  <si>
    <t xml:space="preserve">Q.TA' </t>
  </si>
  <si>
    <t>COSTO UNITARIO                            (incluso contributo previdenziale e IVA se prevista)</t>
  </si>
  <si>
    <t xml:space="preserve">Costo  TOTALE </t>
  </si>
  <si>
    <t>MASSIMALI DI COSTO (netto)</t>
  </si>
  <si>
    <t>COSTI DIRETTI DI PROGETTO</t>
  </si>
  <si>
    <t>ANALISI DEI FABBISOGNI (eventuale, solo se strettamente necessario)</t>
  </si>
  <si>
    <t>Esperto analisi dei fabbisogni</t>
  </si>
  <si>
    <t>giorni</t>
  </si>
  <si>
    <t>sub totale ANALISI DEI FABBISOGNI</t>
  </si>
  <si>
    <r>
      <t>PROGETTAZIONE E COORDINAMENTO (</t>
    </r>
    <r>
      <rPr>
        <b/>
        <u/>
        <sz val="11"/>
        <rFont val="Arial"/>
        <family val="2"/>
      </rPr>
      <t>non deve superare il 10% del totale dei costi diretti</t>
    </r>
    <r>
      <rPr>
        <b/>
        <sz val="11"/>
        <rFont val="Arial"/>
        <family val="2"/>
      </rPr>
      <t>)</t>
    </r>
  </si>
  <si>
    <t>Esperto progettazione</t>
  </si>
  <si>
    <t>Coordinatore/responsabile progetto</t>
  </si>
  <si>
    <t>sub totale PROGETTAZIONE e COORDINAMENTO</t>
  </si>
  <si>
    <t>REALIZZAZIONE</t>
  </si>
  <si>
    <t>Docente Fascia A</t>
  </si>
  <si>
    <t>ore docenza</t>
  </si>
  <si>
    <t>Docente Fascia B</t>
  </si>
  <si>
    <t>Coach</t>
  </si>
  <si>
    <t>Tutor d'aula</t>
  </si>
  <si>
    <t>ore</t>
  </si>
  <si>
    <t>Tutor di processo</t>
  </si>
  <si>
    <t>Addetto help desk</t>
  </si>
  <si>
    <t>sub totale personale interno ed esterno</t>
  </si>
  <si>
    <t>ALTRI COSTI DIRETTI</t>
  </si>
  <si>
    <t>COSTO UNITARIO                       
(IVA inclusa ove dovuta)</t>
  </si>
  <si>
    <t>MASSIMALI DI COSTO      (iva inclusa ove dovuta)</t>
  </si>
  <si>
    <t>Affidamento diretto di servizi, procedure negoziate, affidamenti in house, ecc.</t>
  </si>
  <si>
    <t>a corpo</t>
  </si>
  <si>
    <t>Videolezione</t>
  </si>
  <si>
    <t>ore * n° partecipanti</t>
  </si>
  <si>
    <t>Podcast</t>
  </si>
  <si>
    <t xml:space="preserve">Web Based Training </t>
  </si>
  <si>
    <t>Simulazioni</t>
  </si>
  <si>
    <t>…</t>
  </si>
  <si>
    <t>sub totale altri costi diretti</t>
  </si>
  <si>
    <t>sub totale REALIZZAZIONE</t>
  </si>
  <si>
    <t>TOTALE COSTI DIRETTI DI PROGETTO</t>
  </si>
  <si>
    <t>COSTI INDIRETTI (7% dei costi diretti di progetto)</t>
  </si>
  <si>
    <t>TOTALE FINANZIAMENTO RICHIESTO</t>
  </si>
  <si>
    <t>FIRMA DIGITALE</t>
  </si>
  <si>
    <t>PERSONALE INTERNO ED ESTERNO (Formazione in presenza, FAD sincrona e asincrona basata su attività guidate)</t>
  </si>
  <si>
    <t>Videolezioni, podcast, WBT, simulazioni (licenze singole)</t>
  </si>
  <si>
    <t>Videolezioni, podcast, WBT, simulazioni (licenze illimitate)</t>
  </si>
  <si>
    <t xml:space="preserve"> N.B. Il rapporto tra il totale del finanziamento richiesto e il numero dei discenti non deve essere superiore a € 420,00 a discente, ex art. 9 comma 1 dell'avviso</t>
  </si>
  <si>
    <t xml:space="preserve">Videolezioni, podcast, WBT, simulazioni (sviluppo) </t>
  </si>
  <si>
    <r>
      <t xml:space="preserve">Il costo totale (IVA inclusa, ove dovuta) non può essere inferiore a </t>
    </r>
    <r>
      <rPr>
        <b/>
        <sz val="10"/>
        <color rgb="FF0000FF"/>
        <rFont val="Arial"/>
        <family val="2"/>
      </rPr>
      <t>€ 10.500</t>
    </r>
    <r>
      <rPr>
        <sz val="10"/>
        <color rgb="FF0000FF"/>
        <rFont val="Arial"/>
        <family val="2"/>
      </rPr>
      <t xml:space="preserve"> o superiore a </t>
    </r>
    <r>
      <rPr>
        <b/>
        <sz val="10"/>
        <color rgb="FF0000FF"/>
        <rFont val="Arial"/>
        <family val="2"/>
      </rPr>
      <t>€ 140.000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</si>
</sst>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&quot;€ &quot;* #,##0.00_-;&quot;-€ &quot;* #,##0.00_-;_-&quot;€ &quot;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8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u/>
      <sz val="11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sz val="11"/>
      <color rgb="FF0000FF"/>
      <name val="Arial"/>
      <family val="2"/>
    </font>
    <font>
      <sz val="14"/>
      <color theme="1"/>
      <name val="Arial"/>
      <family val="2"/>
    </font>
    <font>
      <b/>
      <sz val="10"/>
      <color theme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1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30"/>
      </patternFill>
    </fill>
    <fill>
      <patternFill patternType="solid">
        <fgColor rgb="FF00B0F0"/>
        <bgColor indexed="29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F87D2"/>
        <bgColor indexed="34"/>
      </patternFill>
    </fill>
    <fill>
      <patternFill patternType="solid">
        <fgColor rgb="FFDF87D2"/>
        <bgColor indexed="64"/>
      </patternFill>
    </fill>
    <fill>
      <patternFill patternType="solid">
        <fgColor theme="4" tint="-0.249977111117893"/>
        <bgColor indexed="3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7" fillId="0" borderId="0" applyFill="0" applyBorder="0" applyAlignment="0" applyProtection="0"/>
  </cellStyleXfs>
  <cellXfs count="144">
    <xf numFmtId="0" fontId="0" fillId="0" borderId="0" xfId="0"/>
    <xf numFmtId="0" fontId="11" fillId="0" borderId="7" xfId="0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7" fontId="16" fillId="0" borderId="3" xfId="1" applyNumberFormat="1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left" vertical="center"/>
    </xf>
    <xf numFmtId="4" fontId="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164" fontId="5" fillId="5" borderId="4" xfId="1" applyNumberFormat="1" applyFont="1" applyFill="1" applyBorder="1" applyAlignment="1" applyProtection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164" fontId="5" fillId="6" borderId="4" xfId="1" applyNumberFormat="1" applyFont="1" applyFill="1" applyBorder="1" applyAlignment="1" applyProtection="1">
      <alignment vertical="center"/>
    </xf>
    <xf numFmtId="0" fontId="14" fillId="0" borderId="7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/>
    </xf>
    <xf numFmtId="0" fontId="19" fillId="0" borderId="7" xfId="0" applyFont="1" applyBorder="1" applyAlignment="1" applyProtection="1">
      <alignment horizontal="left"/>
      <protection locked="0"/>
    </xf>
    <xf numFmtId="3" fontId="14" fillId="0" borderId="7" xfId="0" applyNumberFormat="1" applyFont="1" applyBorder="1" applyAlignment="1" applyProtection="1">
      <alignment horizontal="center" vertical="center"/>
      <protection locked="0"/>
    </xf>
    <xf numFmtId="44" fontId="5" fillId="8" borderId="4" xfId="1" applyFont="1" applyFill="1" applyBorder="1" applyAlignment="1" applyProtection="1">
      <alignment horizontal="right" vertical="center"/>
    </xf>
    <xf numFmtId="44" fontId="5" fillId="4" borderId="13" xfId="1" applyFont="1" applyFill="1" applyBorder="1" applyAlignment="1" applyProtection="1">
      <alignment horizontal="center" vertical="center" wrapText="1"/>
    </xf>
    <xf numFmtId="165" fontId="20" fillId="2" borderId="0" xfId="2" applyFont="1" applyFill="1" applyBorder="1" applyAlignment="1" applyProtection="1">
      <alignment horizontal="left"/>
    </xf>
    <xf numFmtId="44" fontId="5" fillId="11" borderId="13" xfId="1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8" fillId="2" borderId="0" xfId="0" applyNumberFormat="1" applyFont="1" applyFill="1" applyAlignment="1">
      <alignment horizontal="right"/>
    </xf>
    <xf numFmtId="0" fontId="2" fillId="2" borderId="0" xfId="0" applyFont="1" applyFill="1"/>
    <xf numFmtId="0" fontId="0" fillId="2" borderId="0" xfId="0" applyFill="1"/>
    <xf numFmtId="0" fontId="0" fillId="12" borderId="9" xfId="0" applyFill="1" applyBorder="1"/>
    <xf numFmtId="0" fontId="0" fillId="12" borderId="2" xfId="0" applyFill="1" applyBorder="1"/>
    <xf numFmtId="0" fontId="0" fillId="12" borderId="2" xfId="0" applyFill="1" applyBorder="1" applyAlignment="1">
      <alignment wrapText="1"/>
    </xf>
    <xf numFmtId="0" fontId="0" fillId="12" borderId="10" xfId="0" applyFill="1" applyBorder="1"/>
    <xf numFmtId="44" fontId="5" fillId="12" borderId="13" xfId="1" applyFont="1" applyFill="1" applyBorder="1" applyAlignment="1" applyProtection="1">
      <alignment horizontal="center" vertical="center" wrapText="1"/>
    </xf>
    <xf numFmtId="164" fontId="5" fillId="14" borderId="4" xfId="0" applyNumberFormat="1" applyFont="1" applyFill="1" applyBorder="1" applyAlignment="1">
      <alignment horizontal="right" vertical="center" wrapText="1"/>
    </xf>
    <xf numFmtId="44" fontId="5" fillId="16" borderId="13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5" fillId="0" borderId="14" xfId="1" applyNumberFormat="1" applyFont="1" applyFill="1" applyBorder="1" applyAlignment="1" applyProtection="1">
      <alignment horizontal="right" vertical="center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left" vertical="center"/>
    </xf>
    <xf numFmtId="164" fontId="5" fillId="0" borderId="14" xfId="1" applyNumberFormat="1" applyFont="1" applyFill="1" applyBorder="1" applyAlignment="1" applyProtection="1">
      <alignment vertical="center"/>
    </xf>
    <xf numFmtId="44" fontId="5" fillId="0" borderId="14" xfId="1" applyFont="1" applyFill="1" applyBorder="1" applyAlignment="1" applyProtection="1">
      <alignment horizontal="right" vertical="center"/>
    </xf>
    <xf numFmtId="44" fontId="5" fillId="0" borderId="14" xfId="1" applyFont="1" applyFill="1" applyBorder="1" applyAlignment="1" applyProtection="1">
      <alignment horizontal="center" vertical="center" wrapText="1"/>
    </xf>
    <xf numFmtId="4" fontId="5" fillId="0" borderId="14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horizontal="right"/>
    </xf>
    <xf numFmtId="0" fontId="2" fillId="0" borderId="14" xfId="0" applyFont="1" applyBorder="1"/>
    <xf numFmtId="164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6" fillId="0" borderId="4" xfId="0" applyNumberFormat="1" applyFont="1" applyBorder="1" applyAlignment="1">
      <alignment horizontal="center" vertical="center" wrapText="1"/>
    </xf>
    <xf numFmtId="0" fontId="2" fillId="7" borderId="3" xfId="0" applyFont="1" applyFill="1" applyBorder="1"/>
    <xf numFmtId="164" fontId="6" fillId="0" borderId="14" xfId="0" applyNumberFormat="1" applyFont="1" applyBorder="1" applyAlignment="1">
      <alignment horizontal="center" vertical="center" wrapText="1"/>
    </xf>
    <xf numFmtId="7" fontId="16" fillId="0" borderId="3" xfId="1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/>
    <xf numFmtId="0" fontId="5" fillId="0" borderId="7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textRotation="90"/>
    </xf>
    <xf numFmtId="164" fontId="23" fillId="0" borderId="0" xfId="0" applyNumberFormat="1" applyFont="1" applyAlignment="1">
      <alignment horizontal="center" vertical="center" textRotation="90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/>
    <xf numFmtId="0" fontId="2" fillId="7" borderId="2" xfId="0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7" fontId="16" fillId="0" borderId="0" xfId="1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7" fontId="16" fillId="2" borderId="7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5" fillId="19" borderId="4" xfId="0" applyNumberFormat="1" applyFont="1" applyFill="1" applyBorder="1" applyAlignment="1">
      <alignment horizontal="left" vertical="center"/>
    </xf>
    <xf numFmtId="4" fontId="5" fillId="19" borderId="5" xfId="0" applyNumberFormat="1" applyFont="1" applyFill="1" applyBorder="1" applyAlignment="1">
      <alignment horizontal="left" vertical="center"/>
    </xf>
    <xf numFmtId="4" fontId="18" fillId="8" borderId="4" xfId="0" applyNumberFormat="1" applyFont="1" applyFill="1" applyBorder="1" applyAlignment="1">
      <alignment horizontal="right" vertical="center"/>
    </xf>
    <xf numFmtId="4" fontId="18" fillId="8" borderId="5" xfId="0" applyNumberFormat="1" applyFont="1" applyFill="1" applyBorder="1" applyAlignment="1">
      <alignment horizontal="right" vertical="center"/>
    </xf>
    <xf numFmtId="4" fontId="18" fillId="8" borderId="6" xfId="0" applyNumberFormat="1" applyFont="1" applyFill="1" applyBorder="1" applyAlignment="1">
      <alignment horizontal="right" vertical="center"/>
    </xf>
    <xf numFmtId="4" fontId="5" fillId="15" borderId="11" xfId="0" applyNumberFormat="1" applyFont="1" applyFill="1" applyBorder="1" applyAlignment="1">
      <alignment horizontal="right" vertical="center" wrapText="1"/>
    </xf>
    <xf numFmtId="4" fontId="5" fillId="15" borderId="12" xfId="0" applyNumberFormat="1" applyFont="1" applyFill="1" applyBorder="1" applyAlignment="1">
      <alignment horizontal="right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4" fontId="8" fillId="9" borderId="4" xfId="0" applyNumberFormat="1" applyFont="1" applyFill="1" applyBorder="1" applyAlignment="1">
      <alignment horizontal="center" vertical="center" wrapText="1"/>
    </xf>
    <xf numFmtId="4" fontId="8" fillId="9" borderId="5" xfId="0" applyNumberFormat="1" applyFont="1" applyFill="1" applyBorder="1" applyAlignment="1">
      <alignment horizontal="center" vertical="center" wrapText="1"/>
    </xf>
    <xf numFmtId="4" fontId="8" fillId="9" borderId="6" xfId="0" applyNumberFormat="1" applyFont="1" applyFill="1" applyBorder="1" applyAlignment="1">
      <alignment horizontal="center" vertical="center" wrapText="1"/>
    </xf>
    <xf numFmtId="165" fontId="20" fillId="10" borderId="4" xfId="2" applyFont="1" applyFill="1" applyBorder="1" applyAlignment="1" applyProtection="1">
      <alignment horizontal="center" vertical="center"/>
    </xf>
    <xf numFmtId="165" fontId="20" fillId="10" borderId="5" xfId="2" applyFont="1" applyFill="1" applyBorder="1" applyAlignment="1" applyProtection="1">
      <alignment horizontal="center" vertical="center"/>
    </xf>
    <xf numFmtId="165" fontId="20" fillId="10" borderId="6" xfId="2" applyFont="1" applyFill="1" applyBorder="1" applyAlignment="1" applyProtection="1">
      <alignment horizontal="center" vertical="center"/>
    </xf>
    <xf numFmtId="4" fontId="13" fillId="5" borderId="4" xfId="0" applyNumberFormat="1" applyFont="1" applyFill="1" applyBorder="1" applyAlignment="1">
      <alignment horizontal="center" vertical="center"/>
    </xf>
    <xf numFmtId="4" fontId="13" fillId="5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right" vertical="center"/>
    </xf>
    <xf numFmtId="4" fontId="5" fillId="5" borderId="5" xfId="0" applyNumberFormat="1" applyFont="1" applyFill="1" applyBorder="1" applyAlignment="1">
      <alignment horizontal="right" vertical="center"/>
    </xf>
    <xf numFmtId="4" fontId="5" fillId="5" borderId="6" xfId="0" applyNumberFormat="1" applyFont="1" applyFill="1" applyBorder="1" applyAlignment="1">
      <alignment horizontal="right" vertical="center"/>
    </xf>
    <xf numFmtId="4" fontId="5" fillId="15" borderId="10" xfId="0" applyNumberFormat="1" applyFont="1" applyFill="1" applyBorder="1" applyAlignment="1">
      <alignment horizontal="center" vertical="center" wrapText="1"/>
    </xf>
    <xf numFmtId="4" fontId="5" fillId="15" borderId="8" xfId="0" applyNumberFormat="1" applyFont="1" applyFill="1" applyBorder="1" applyAlignment="1">
      <alignment horizontal="center" vertical="center" wrapText="1"/>
    </xf>
    <xf numFmtId="4" fontId="5" fillId="17" borderId="4" xfId="0" applyNumberFormat="1" applyFont="1" applyFill="1" applyBorder="1" applyAlignment="1">
      <alignment horizontal="left" vertical="center"/>
    </xf>
    <xf numFmtId="4" fontId="5" fillId="17" borderId="5" xfId="0" applyNumberFormat="1" applyFont="1" applyFill="1" applyBorder="1" applyAlignment="1">
      <alignment horizontal="left" vertical="center"/>
    </xf>
    <xf numFmtId="4" fontId="18" fillId="18" borderId="4" xfId="0" applyNumberFormat="1" applyFont="1" applyFill="1" applyBorder="1" applyAlignment="1">
      <alignment horizontal="right" vertical="center"/>
    </xf>
    <xf numFmtId="4" fontId="18" fillId="18" borderId="5" xfId="0" applyNumberFormat="1" applyFont="1" applyFill="1" applyBorder="1" applyAlignment="1">
      <alignment horizontal="right" vertical="center"/>
    </xf>
    <xf numFmtId="4" fontId="18" fillId="18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right" vertical="center" wrapText="1"/>
    </xf>
    <xf numFmtId="4" fontId="5" fillId="19" borderId="4" xfId="0" applyNumberFormat="1" applyFont="1" applyFill="1" applyBorder="1" applyAlignment="1">
      <alignment horizontal="left" vertical="center" wrapText="1"/>
    </xf>
    <xf numFmtId="4" fontId="5" fillId="19" borderId="5" xfId="0" applyNumberFormat="1" applyFont="1" applyFill="1" applyBorder="1" applyAlignment="1">
      <alignment horizontal="left" vertical="center" wrapText="1"/>
    </xf>
    <xf numFmtId="4" fontId="13" fillId="13" borderId="4" xfId="0" applyNumberFormat="1" applyFont="1" applyFill="1" applyBorder="1" applyAlignment="1">
      <alignment horizontal="right" vertical="center"/>
    </xf>
    <xf numFmtId="4" fontId="13" fillId="13" borderId="5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4" fontId="13" fillId="13" borderId="4" xfId="0" applyNumberFormat="1" applyFont="1" applyFill="1" applyBorder="1" applyAlignment="1">
      <alignment horizontal="center" vertical="center"/>
    </xf>
    <xf numFmtId="4" fontId="13" fillId="13" borderId="5" xfId="0" applyNumberFormat="1" applyFont="1" applyFill="1" applyBorder="1" applyAlignment="1">
      <alignment horizontal="center" vertical="center"/>
    </xf>
  </cellXfs>
  <cellStyles count="3">
    <cellStyle name="Euro" xfId="2" xr:uid="{C02276A3-6238-4D41-8FC0-287EB22D08A5}"/>
    <cellStyle name="Normale" xfId="0" builtinId="0"/>
    <cellStyle name="Valuta" xfId="1" builtinId="4"/>
  </cellStyles>
  <dxfs count="24"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</dxfs>
  <tableStyles count="0" defaultTableStyle="TableStyleMedium2" defaultPivotStyle="PivotStyleLight16"/>
  <colors>
    <mruColors>
      <color rgb="FFDF8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7</xdr:row>
      <xdr:rowOff>47625</xdr:rowOff>
    </xdr:from>
    <xdr:to>
      <xdr:col>5</xdr:col>
      <xdr:colOff>406830</xdr:colOff>
      <xdr:row>10</xdr:row>
      <xdr:rowOff>9526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EC36BE86-BB20-4CCC-AEB3-0939A7DC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105"/>
          <a:ext cx="7807332" cy="5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topLeftCell="A64" zoomScale="80" zoomScaleNormal="80" workbookViewId="0">
      <selection activeCell="F39" sqref="F39"/>
    </sheetView>
  </sheetViews>
  <sheetFormatPr defaultColWidth="8.6640625" defaultRowHeight="14.4" x14ac:dyDescent="0.3"/>
  <cols>
    <col min="1" max="1" width="6.6640625" customWidth="1"/>
    <col min="2" max="2" width="44" customWidth="1"/>
    <col min="3" max="3" width="21.5546875" customWidth="1"/>
    <col min="4" max="4" width="11.33203125" customWidth="1"/>
    <col min="5" max="5" width="37.88671875" customWidth="1"/>
    <col min="6" max="6" width="29.88671875" customWidth="1"/>
    <col min="7" max="7" width="9.33203125" customWidth="1"/>
    <col min="8" max="9" width="30.6640625" style="29" customWidth="1"/>
    <col min="10" max="10" width="22.6640625" customWidth="1"/>
    <col min="11" max="11" width="28" customWidth="1"/>
  </cols>
  <sheetData>
    <row r="1" spans="2:10" ht="0.75" customHeight="1" x14ac:dyDescent="0.3"/>
    <row r="2" spans="2:10" ht="0.75" customHeight="1" x14ac:dyDescent="0.3"/>
    <row r="3" spans="2:10" ht="0.75" customHeight="1" x14ac:dyDescent="0.3"/>
    <row r="4" spans="2:10" ht="0.75" customHeight="1" x14ac:dyDescent="0.3"/>
    <row r="5" spans="2:10" ht="25.95" hidden="1" customHeight="1" x14ac:dyDescent="0.3">
      <c r="F5" s="30"/>
      <c r="G5" s="30"/>
    </row>
    <row r="6" spans="2:10" ht="25.95" hidden="1" customHeight="1" x14ac:dyDescent="0.3">
      <c r="F6" s="30"/>
      <c r="G6" s="30"/>
    </row>
    <row r="7" spans="2:10" ht="25.95" hidden="1" customHeight="1" x14ac:dyDescent="0.3">
      <c r="F7" s="30"/>
      <c r="G7" s="30"/>
    </row>
    <row r="8" spans="2:10" ht="33.6" customHeight="1" x14ac:dyDescent="0.3">
      <c r="E8" s="31"/>
      <c r="H8" s="101" t="s">
        <v>0</v>
      </c>
      <c r="I8" s="88"/>
    </row>
    <row r="9" spans="2:10" ht="0.75" customHeight="1" x14ac:dyDescent="0.3">
      <c r="B9" s="32"/>
      <c r="C9" s="32"/>
      <c r="D9" s="32"/>
      <c r="E9" s="32"/>
      <c r="F9" s="32"/>
      <c r="G9" s="32"/>
      <c r="H9" s="101"/>
      <c r="I9" s="88"/>
    </row>
    <row r="10" spans="2:10" ht="19.95" customHeight="1" x14ac:dyDescent="0.3">
      <c r="B10" s="129"/>
      <c r="C10" s="130"/>
      <c r="D10" s="130"/>
      <c r="E10" s="130"/>
      <c r="F10" s="33"/>
      <c r="G10" s="33"/>
      <c r="H10" s="101"/>
      <c r="I10" s="88"/>
    </row>
    <row r="11" spans="2:10" ht="34.950000000000003" customHeight="1" x14ac:dyDescent="0.3">
      <c r="B11" s="131" t="s">
        <v>1</v>
      </c>
      <c r="C11" s="131"/>
      <c r="D11" s="131"/>
      <c r="E11" s="131"/>
      <c r="F11" s="51" t="s">
        <v>2</v>
      </c>
      <c r="G11" s="51"/>
      <c r="H11" s="52"/>
      <c r="I11" s="88"/>
    </row>
    <row r="12" spans="2:10" ht="24" customHeight="1" x14ac:dyDescent="0.3">
      <c r="B12" s="33" t="s">
        <v>3</v>
      </c>
      <c r="C12" s="132"/>
      <c r="D12" s="133"/>
      <c r="E12" s="133"/>
      <c r="F12" s="134"/>
      <c r="G12" s="88"/>
      <c r="H12" s="100" t="s">
        <v>4</v>
      </c>
      <c r="I12" s="36"/>
    </row>
    <row r="13" spans="2:10" ht="23.1" customHeight="1" x14ac:dyDescent="0.3">
      <c r="B13" s="33" t="s">
        <v>5</v>
      </c>
      <c r="C13" s="132"/>
      <c r="D13" s="133"/>
      <c r="E13" s="133"/>
      <c r="F13" s="134"/>
      <c r="G13" s="88"/>
      <c r="H13" s="100"/>
      <c r="I13" s="36"/>
    </row>
    <row r="14" spans="2:10" ht="52.95" customHeight="1" x14ac:dyDescent="0.3">
      <c r="B14" s="1" t="s">
        <v>6</v>
      </c>
      <c r="C14" s="2"/>
      <c r="D14" s="135" t="s">
        <v>7</v>
      </c>
      <c r="E14" s="135"/>
      <c r="F14" s="2"/>
      <c r="G14" s="88"/>
      <c r="H14" s="100"/>
      <c r="I14" s="36"/>
    </row>
    <row r="15" spans="2:10" ht="22.2" customHeight="1" x14ac:dyDescent="0.3">
      <c r="B15" s="33"/>
      <c r="C15" s="33"/>
      <c r="D15" s="34"/>
      <c r="E15" s="34"/>
      <c r="F15" s="35"/>
      <c r="G15" s="35"/>
      <c r="J15" s="36"/>
    </row>
    <row r="16" spans="2:10" ht="20.25" customHeight="1" x14ac:dyDescent="0.3">
      <c r="B16" s="140" t="s">
        <v>8</v>
      </c>
      <c r="C16" s="140"/>
      <c r="D16" s="140"/>
      <c r="E16" s="140"/>
      <c r="F16" s="140"/>
      <c r="G16" s="56"/>
      <c r="J16" s="36"/>
    </row>
    <row r="17" spans="1:11" ht="20.25" customHeight="1" x14ac:dyDescent="0.3">
      <c r="B17" s="141"/>
      <c r="C17" s="141"/>
      <c r="D17" s="141"/>
      <c r="E17" s="141"/>
      <c r="F17" s="141"/>
      <c r="G17" s="57"/>
      <c r="H17" s="78"/>
      <c r="J17" s="36"/>
    </row>
    <row r="18" spans="1:11" ht="69" customHeight="1" x14ac:dyDescent="0.3">
      <c r="B18" s="93" t="s">
        <v>9</v>
      </c>
      <c r="C18" s="79" t="s">
        <v>10</v>
      </c>
      <c r="D18" s="79" t="s">
        <v>11</v>
      </c>
      <c r="E18" s="79" t="s">
        <v>12</v>
      </c>
      <c r="F18" s="3" t="s">
        <v>13</v>
      </c>
      <c r="G18" s="58"/>
      <c r="H18" s="79" t="s">
        <v>14</v>
      </c>
      <c r="I18" s="58"/>
      <c r="J18" s="36"/>
    </row>
    <row r="19" spans="1:11" ht="19.95" customHeight="1" x14ac:dyDescent="0.3">
      <c r="A19" s="43"/>
      <c r="B19" s="109" t="s">
        <v>15</v>
      </c>
      <c r="C19" s="109"/>
      <c r="D19" s="109"/>
      <c r="E19" s="109"/>
      <c r="F19" s="109"/>
      <c r="G19" s="59"/>
      <c r="H19" s="54"/>
      <c r="I19" s="36"/>
      <c r="J19" s="36"/>
    </row>
    <row r="20" spans="1:11" ht="19.95" customHeight="1" x14ac:dyDescent="0.3">
      <c r="A20" s="44"/>
      <c r="B20" s="142" t="s">
        <v>16</v>
      </c>
      <c r="C20" s="143"/>
      <c r="D20" s="143"/>
      <c r="E20" s="143"/>
      <c r="F20" s="143"/>
      <c r="G20" s="60"/>
      <c r="H20" s="55"/>
      <c r="I20" s="36"/>
      <c r="J20" s="36"/>
    </row>
    <row r="21" spans="1:11" ht="15.45" customHeight="1" x14ac:dyDescent="0.3">
      <c r="A21" s="44"/>
      <c r="B21" s="4" t="s">
        <v>17</v>
      </c>
      <c r="C21" s="5" t="s">
        <v>18</v>
      </c>
      <c r="D21" s="6"/>
      <c r="E21" s="77"/>
      <c r="F21" s="7">
        <f>D21*E21</f>
        <v>0</v>
      </c>
      <c r="G21" s="61"/>
      <c r="H21" s="80">
        <v>391.2</v>
      </c>
      <c r="I21" s="76"/>
      <c r="K21" s="36"/>
    </row>
    <row r="22" spans="1:11" ht="15.6" x14ac:dyDescent="0.3">
      <c r="A22" s="44"/>
      <c r="B22" s="138" t="s">
        <v>19</v>
      </c>
      <c r="C22" s="139"/>
      <c r="D22" s="139"/>
      <c r="E22" s="139"/>
      <c r="F22" s="48">
        <f>F21</f>
        <v>0</v>
      </c>
      <c r="G22" s="62"/>
      <c r="H22" s="71"/>
      <c r="I22" s="76"/>
      <c r="J22" s="83"/>
      <c r="K22" s="36"/>
    </row>
    <row r="23" spans="1:11" ht="30.6" customHeight="1" x14ac:dyDescent="0.3">
      <c r="A23" s="44"/>
      <c r="B23" s="117" t="s">
        <v>20</v>
      </c>
      <c r="C23" s="118"/>
      <c r="D23" s="118"/>
      <c r="E23" s="118"/>
      <c r="F23" s="118"/>
      <c r="G23" s="60"/>
      <c r="H23" s="71"/>
      <c r="I23" s="76"/>
      <c r="J23" s="83"/>
      <c r="K23" s="36"/>
    </row>
    <row r="24" spans="1:11" ht="15" x14ac:dyDescent="0.3">
      <c r="A24" s="44"/>
      <c r="B24" s="4" t="s">
        <v>21</v>
      </c>
      <c r="C24" s="5" t="s">
        <v>18</v>
      </c>
      <c r="D24" s="8"/>
      <c r="E24" s="77"/>
      <c r="F24" s="7">
        <f>D24*E24</f>
        <v>0</v>
      </c>
      <c r="G24" s="61"/>
      <c r="H24" s="74">
        <v>391.2</v>
      </c>
      <c r="I24" s="76"/>
      <c r="K24" s="36"/>
    </row>
    <row r="25" spans="1:11" ht="15" x14ac:dyDescent="0.3">
      <c r="A25" s="44"/>
      <c r="B25" s="10" t="s">
        <v>22</v>
      </c>
      <c r="C25" s="11" t="s">
        <v>18</v>
      </c>
      <c r="D25" s="12"/>
      <c r="E25" s="77"/>
      <c r="F25" s="7">
        <f>D25*E25</f>
        <v>0</v>
      </c>
      <c r="G25" s="61"/>
      <c r="H25" s="74">
        <v>195.6</v>
      </c>
      <c r="I25" s="76"/>
      <c r="K25" s="36"/>
    </row>
    <row r="26" spans="1:11" ht="15.6" x14ac:dyDescent="0.3">
      <c r="A26" s="44"/>
      <c r="B26" s="119" t="s">
        <v>23</v>
      </c>
      <c r="C26" s="120"/>
      <c r="D26" s="120"/>
      <c r="E26" s="121"/>
      <c r="F26" s="13">
        <f>F24+F25</f>
        <v>0</v>
      </c>
      <c r="G26" s="63"/>
      <c r="H26" s="71"/>
      <c r="I26" s="71"/>
      <c r="J26" s="83"/>
      <c r="K26" s="36"/>
    </row>
    <row r="27" spans="1:11" ht="15.6" x14ac:dyDescent="0.3">
      <c r="A27" s="44"/>
      <c r="B27" s="122" t="s">
        <v>24</v>
      </c>
      <c r="C27" s="123"/>
      <c r="D27" s="123"/>
      <c r="E27" s="123"/>
      <c r="F27" s="123"/>
      <c r="G27" s="64"/>
      <c r="H27" s="71"/>
      <c r="I27" s="71"/>
      <c r="J27" s="83"/>
      <c r="K27" s="36"/>
    </row>
    <row r="28" spans="1:11" ht="46.8" x14ac:dyDescent="0.3">
      <c r="A28" s="44"/>
      <c r="B28" s="14" t="s">
        <v>9</v>
      </c>
      <c r="C28" s="15" t="s">
        <v>10</v>
      </c>
      <c r="D28" s="15" t="s">
        <v>11</v>
      </c>
      <c r="E28" s="79" t="s">
        <v>12</v>
      </c>
      <c r="F28" s="16" t="s">
        <v>13</v>
      </c>
      <c r="G28" s="58"/>
      <c r="H28" s="91" t="s">
        <v>14</v>
      </c>
      <c r="I28" s="58"/>
      <c r="J28" s="83"/>
      <c r="K28" s="36"/>
    </row>
    <row r="29" spans="1:11" ht="30.6" customHeight="1" x14ac:dyDescent="0.3">
      <c r="A29" s="44"/>
      <c r="B29" s="124" t="s">
        <v>51</v>
      </c>
      <c r="C29" s="125"/>
      <c r="D29" s="125"/>
      <c r="E29" s="125"/>
      <c r="F29" s="125"/>
      <c r="G29" s="65"/>
      <c r="H29" s="71"/>
      <c r="I29" s="71"/>
      <c r="J29" s="83"/>
      <c r="K29" s="36"/>
    </row>
    <row r="30" spans="1:11" ht="15" customHeight="1" x14ac:dyDescent="0.3">
      <c r="A30" s="44"/>
      <c r="B30" s="17" t="s">
        <v>25</v>
      </c>
      <c r="C30" s="18" t="s">
        <v>26</v>
      </c>
      <c r="D30" s="12"/>
      <c r="E30" s="77"/>
      <c r="F30" s="7">
        <f t="shared" ref="F30:F35" si="0">D30*E30</f>
        <v>0</v>
      </c>
      <c r="G30" s="61"/>
      <c r="H30" s="74">
        <v>130.4</v>
      </c>
      <c r="I30" s="76"/>
      <c r="J30" s="86"/>
      <c r="K30" s="36"/>
    </row>
    <row r="31" spans="1:11" ht="15" customHeight="1" x14ac:dyDescent="0.3">
      <c r="A31" s="44"/>
      <c r="B31" s="17" t="s">
        <v>27</v>
      </c>
      <c r="C31" s="18" t="s">
        <v>26</v>
      </c>
      <c r="D31" s="12"/>
      <c r="E31" s="77"/>
      <c r="F31" s="7">
        <f t="shared" si="0"/>
        <v>0</v>
      </c>
      <c r="G31" s="61"/>
      <c r="H31" s="74">
        <v>104.32</v>
      </c>
      <c r="I31" s="76"/>
      <c r="J31" s="85"/>
      <c r="K31" s="36"/>
    </row>
    <row r="32" spans="1:11" ht="15" customHeight="1" x14ac:dyDescent="0.3">
      <c r="A32" s="44"/>
      <c r="B32" s="17" t="s">
        <v>28</v>
      </c>
      <c r="C32" s="18" t="s">
        <v>26</v>
      </c>
      <c r="D32" s="12"/>
      <c r="E32" s="77"/>
      <c r="F32" s="7">
        <f t="shared" si="0"/>
        <v>0</v>
      </c>
      <c r="G32" s="61"/>
      <c r="H32" s="74">
        <v>130.4</v>
      </c>
      <c r="I32" s="76"/>
      <c r="J32" s="83"/>
      <c r="K32" s="36"/>
    </row>
    <row r="33" spans="1:11" ht="15" customHeight="1" x14ac:dyDescent="0.3">
      <c r="A33" s="44"/>
      <c r="B33" s="17" t="s">
        <v>29</v>
      </c>
      <c r="C33" s="18" t="s">
        <v>30</v>
      </c>
      <c r="D33" s="12"/>
      <c r="E33" s="77"/>
      <c r="F33" s="7">
        <f>D33*E33</f>
        <v>0</v>
      </c>
      <c r="G33" s="61"/>
      <c r="H33" s="74">
        <v>39.119999999999997</v>
      </c>
      <c r="I33" s="76"/>
      <c r="J33" s="83"/>
      <c r="K33" s="36"/>
    </row>
    <row r="34" spans="1:11" ht="15" customHeight="1" x14ac:dyDescent="0.3">
      <c r="A34" s="44"/>
      <c r="B34" s="17" t="s">
        <v>31</v>
      </c>
      <c r="C34" s="18" t="s">
        <v>30</v>
      </c>
      <c r="D34" s="12"/>
      <c r="E34" s="77"/>
      <c r="F34" s="7">
        <f>D34*E34</f>
        <v>0</v>
      </c>
      <c r="G34" s="61"/>
      <c r="H34" s="74">
        <v>65.2</v>
      </c>
      <c r="I34" s="76"/>
      <c r="J34" s="83"/>
      <c r="K34" s="36"/>
    </row>
    <row r="35" spans="1:11" ht="15" customHeight="1" x14ac:dyDescent="0.3">
      <c r="A35" s="44"/>
      <c r="B35" s="17" t="s">
        <v>32</v>
      </c>
      <c r="C35" s="18" t="s">
        <v>30</v>
      </c>
      <c r="D35" s="12"/>
      <c r="E35" s="77"/>
      <c r="F35" s="7">
        <f t="shared" si="0"/>
        <v>0</v>
      </c>
      <c r="G35" s="61"/>
      <c r="H35" s="74">
        <v>39.119999999999997</v>
      </c>
      <c r="I35" s="76"/>
      <c r="J35" s="83"/>
      <c r="K35" s="36"/>
    </row>
    <row r="36" spans="1:11" ht="15" customHeight="1" x14ac:dyDescent="0.3">
      <c r="A36" s="44"/>
      <c r="B36" s="126" t="s">
        <v>33</v>
      </c>
      <c r="C36" s="127"/>
      <c r="D36" s="127"/>
      <c r="E36" s="128"/>
      <c r="F36" s="19">
        <f>SUM(F30:F35)</f>
        <v>0</v>
      </c>
      <c r="G36" s="66"/>
      <c r="H36" s="73"/>
      <c r="J36" s="81"/>
    </row>
    <row r="37" spans="1:11" ht="44.7" customHeight="1" x14ac:dyDescent="0.3">
      <c r="A37" s="44"/>
      <c r="B37" s="102" t="s">
        <v>34</v>
      </c>
      <c r="C37" s="103"/>
      <c r="D37" s="103"/>
      <c r="E37" s="103"/>
      <c r="F37" s="103"/>
      <c r="G37" s="65"/>
      <c r="H37" s="89"/>
      <c r="J37" s="81"/>
    </row>
    <row r="38" spans="1:11" ht="50.4" customHeight="1" x14ac:dyDescent="0.3">
      <c r="A38" s="44"/>
      <c r="B38" s="14" t="s">
        <v>9</v>
      </c>
      <c r="C38" s="15" t="s">
        <v>10</v>
      </c>
      <c r="D38" s="15" t="s">
        <v>11</v>
      </c>
      <c r="E38" s="79" t="s">
        <v>35</v>
      </c>
      <c r="F38" s="16" t="s">
        <v>13</v>
      </c>
      <c r="G38" s="58"/>
      <c r="H38" s="79" t="s">
        <v>36</v>
      </c>
      <c r="I38" s="84"/>
      <c r="J38" s="83"/>
      <c r="K38" s="87"/>
    </row>
    <row r="39" spans="1:11" ht="50.4" customHeight="1" x14ac:dyDescent="0.3">
      <c r="A39" s="44"/>
      <c r="B39" s="20" t="s">
        <v>37</v>
      </c>
      <c r="C39" s="21" t="s">
        <v>38</v>
      </c>
      <c r="D39" s="96"/>
      <c r="E39" s="97"/>
      <c r="F39" s="7">
        <f>D39*E39</f>
        <v>0</v>
      </c>
      <c r="G39" s="58"/>
      <c r="H39" s="92"/>
      <c r="I39" s="84"/>
      <c r="J39" s="83"/>
      <c r="K39" s="87"/>
    </row>
    <row r="40" spans="1:11" ht="15.6" x14ac:dyDescent="0.3">
      <c r="A40" s="44"/>
      <c r="B40" s="102" t="s">
        <v>52</v>
      </c>
      <c r="C40" s="103"/>
      <c r="D40" s="103"/>
      <c r="E40" s="103"/>
      <c r="F40" s="103"/>
      <c r="G40" s="65"/>
      <c r="H40" s="89"/>
      <c r="J40" s="83"/>
      <c r="K40" s="87"/>
    </row>
    <row r="41" spans="1:11" ht="15" customHeight="1" x14ac:dyDescent="0.3">
      <c r="A41" s="44"/>
      <c r="B41" s="22" t="s">
        <v>39</v>
      </c>
      <c r="C41" s="21" t="s">
        <v>40</v>
      </c>
      <c r="D41" s="12"/>
      <c r="E41" s="77"/>
      <c r="F41" s="7">
        <f>D41*E41</f>
        <v>0</v>
      </c>
      <c r="G41" s="61"/>
      <c r="H41" s="72">
        <v>24</v>
      </c>
      <c r="I41" s="82"/>
      <c r="J41" s="83"/>
      <c r="K41" s="87"/>
    </row>
    <row r="42" spans="1:11" ht="15.6" x14ac:dyDescent="0.3">
      <c r="A42" s="44"/>
      <c r="B42" s="22" t="s">
        <v>41</v>
      </c>
      <c r="C42" s="21" t="s">
        <v>40</v>
      </c>
      <c r="D42" s="12"/>
      <c r="E42" s="77"/>
      <c r="F42" s="7">
        <f t="shared" ref="F42:F66" si="1">D42*E42</f>
        <v>0</v>
      </c>
      <c r="G42" s="61"/>
      <c r="H42" s="72">
        <v>15</v>
      </c>
      <c r="I42" s="82"/>
      <c r="J42" s="83"/>
      <c r="K42" s="87"/>
    </row>
    <row r="43" spans="1:11" ht="15.6" x14ac:dyDescent="0.3">
      <c r="A43" s="44"/>
      <c r="B43" s="22" t="s">
        <v>42</v>
      </c>
      <c r="C43" s="21" t="s">
        <v>40</v>
      </c>
      <c r="D43" s="12"/>
      <c r="E43" s="77"/>
      <c r="F43" s="7">
        <f t="shared" si="1"/>
        <v>0</v>
      </c>
      <c r="G43" s="61"/>
      <c r="H43" s="72">
        <v>49</v>
      </c>
      <c r="I43" s="82"/>
      <c r="J43" s="83"/>
      <c r="K43" s="87"/>
    </row>
    <row r="44" spans="1:11" ht="15.6" x14ac:dyDescent="0.3">
      <c r="A44" s="44"/>
      <c r="B44" s="22" t="s">
        <v>43</v>
      </c>
      <c r="C44" s="21" t="s">
        <v>40</v>
      </c>
      <c r="D44" s="12"/>
      <c r="E44" s="77"/>
      <c r="F44" s="7">
        <f>D44*E44</f>
        <v>0</v>
      </c>
      <c r="G44" s="61"/>
      <c r="H44" s="72">
        <v>49</v>
      </c>
      <c r="I44" s="82"/>
      <c r="J44" s="83"/>
      <c r="K44" s="87"/>
    </row>
    <row r="45" spans="1:11" ht="15.6" x14ac:dyDescent="0.3">
      <c r="A45" s="44"/>
      <c r="B45" s="23" t="s">
        <v>44</v>
      </c>
      <c r="C45" s="24"/>
      <c r="D45" s="12"/>
      <c r="E45" s="77"/>
      <c r="F45" s="7">
        <f t="shared" ref="F45:F46" si="2">D45*E45</f>
        <v>0</v>
      </c>
      <c r="G45" s="61"/>
      <c r="H45" s="90"/>
      <c r="J45" s="83"/>
      <c r="K45" s="87"/>
    </row>
    <row r="46" spans="1:11" ht="15.6" x14ac:dyDescent="0.3">
      <c r="A46" s="44"/>
      <c r="B46" s="23" t="s">
        <v>44</v>
      </c>
      <c r="C46" s="24"/>
      <c r="D46" s="12"/>
      <c r="E46" s="77"/>
      <c r="F46" s="7">
        <f t="shared" si="2"/>
        <v>0</v>
      </c>
      <c r="G46" s="61"/>
      <c r="H46" s="90"/>
      <c r="J46" s="83"/>
      <c r="K46" s="87"/>
    </row>
    <row r="47" spans="1:11" ht="15.6" x14ac:dyDescent="0.3">
      <c r="A47" s="44"/>
      <c r="B47" s="23" t="s">
        <v>44</v>
      </c>
      <c r="C47" s="24"/>
      <c r="D47" s="12"/>
      <c r="E47" s="77"/>
      <c r="F47" s="7">
        <f>D47*I49</f>
        <v>0</v>
      </c>
      <c r="G47" s="61"/>
      <c r="H47" s="90"/>
      <c r="J47" s="83"/>
      <c r="K47" s="87"/>
    </row>
    <row r="48" spans="1:11" ht="15.6" x14ac:dyDescent="0.3">
      <c r="A48" s="44"/>
      <c r="B48" s="23" t="s">
        <v>44</v>
      </c>
      <c r="C48" s="24"/>
      <c r="D48" s="12"/>
      <c r="E48" s="95"/>
      <c r="F48" s="7">
        <f>D48*E47</f>
        <v>0</v>
      </c>
      <c r="G48" s="61"/>
      <c r="H48" s="90"/>
      <c r="J48" s="83"/>
      <c r="K48" s="87"/>
    </row>
    <row r="49" spans="1:11" ht="15.6" x14ac:dyDescent="0.3">
      <c r="A49" s="44"/>
      <c r="B49" s="136" t="s">
        <v>53</v>
      </c>
      <c r="C49" s="137"/>
      <c r="D49" s="137"/>
      <c r="E49" s="137"/>
      <c r="F49" s="137"/>
      <c r="G49" s="65"/>
      <c r="H49" s="89"/>
      <c r="I49" s="94"/>
      <c r="J49" s="83"/>
      <c r="K49" s="87"/>
    </row>
    <row r="50" spans="1:11" ht="15.6" x14ac:dyDescent="0.3">
      <c r="A50" s="44"/>
      <c r="B50" s="22" t="s">
        <v>39</v>
      </c>
      <c r="C50" s="21" t="s">
        <v>30</v>
      </c>
      <c r="D50" s="12"/>
      <c r="E50" s="77"/>
      <c r="F50" s="7">
        <f t="shared" si="1"/>
        <v>0</v>
      </c>
      <c r="G50" s="61"/>
      <c r="H50" s="72">
        <v>8540</v>
      </c>
      <c r="I50" s="82"/>
      <c r="J50" s="83"/>
      <c r="K50" s="87"/>
    </row>
    <row r="51" spans="1:11" ht="15.6" x14ac:dyDescent="0.3">
      <c r="A51" s="44"/>
      <c r="B51" s="22" t="s">
        <v>41</v>
      </c>
      <c r="C51" s="21" t="s">
        <v>30</v>
      </c>
      <c r="D51" s="12"/>
      <c r="E51" s="77"/>
      <c r="F51" s="7">
        <f t="shared" si="1"/>
        <v>0</v>
      </c>
      <c r="G51" s="61"/>
      <c r="H51" s="72">
        <v>8540</v>
      </c>
      <c r="I51" s="82"/>
      <c r="J51" s="83"/>
      <c r="K51" s="87"/>
    </row>
    <row r="52" spans="1:11" ht="15.6" x14ac:dyDescent="0.3">
      <c r="A52" s="44"/>
      <c r="B52" s="22" t="s">
        <v>42</v>
      </c>
      <c r="C52" s="21" t="s">
        <v>30</v>
      </c>
      <c r="D52" s="12"/>
      <c r="E52" s="77"/>
      <c r="F52" s="7">
        <f t="shared" si="1"/>
        <v>0</v>
      </c>
      <c r="G52" s="61"/>
      <c r="H52" s="72">
        <v>14460</v>
      </c>
      <c r="I52" s="82"/>
      <c r="J52" s="83"/>
      <c r="K52" s="87"/>
    </row>
    <row r="53" spans="1:11" ht="15.6" x14ac:dyDescent="0.3">
      <c r="A53" s="44"/>
      <c r="B53" s="22" t="s">
        <v>43</v>
      </c>
      <c r="C53" s="21" t="s">
        <v>30</v>
      </c>
      <c r="D53" s="12"/>
      <c r="E53" s="77"/>
      <c r="F53" s="7">
        <f t="shared" si="1"/>
        <v>0</v>
      </c>
      <c r="G53" s="61"/>
      <c r="H53" s="72">
        <v>19520</v>
      </c>
      <c r="I53" s="82"/>
      <c r="J53" s="83"/>
      <c r="K53" s="87"/>
    </row>
    <row r="54" spans="1:11" ht="15.6" x14ac:dyDescent="0.3">
      <c r="A54" s="44"/>
      <c r="B54" s="23" t="s">
        <v>44</v>
      </c>
      <c r="C54" s="24"/>
      <c r="D54" s="12"/>
      <c r="E54" s="9"/>
      <c r="F54" s="7">
        <f t="shared" si="1"/>
        <v>0</v>
      </c>
      <c r="G54" s="61"/>
      <c r="H54" s="90"/>
      <c r="J54" s="83"/>
      <c r="K54" s="87"/>
    </row>
    <row r="55" spans="1:11" ht="15.6" x14ac:dyDescent="0.3">
      <c r="A55" s="44"/>
      <c r="B55" s="23" t="s">
        <v>44</v>
      </c>
      <c r="C55" s="24"/>
      <c r="D55" s="12"/>
      <c r="E55" s="9"/>
      <c r="F55" s="7">
        <f t="shared" si="1"/>
        <v>0</v>
      </c>
      <c r="G55" s="61"/>
      <c r="H55" s="90"/>
      <c r="J55" s="83"/>
      <c r="K55" s="87"/>
    </row>
    <row r="56" spans="1:11" ht="15.6" x14ac:dyDescent="0.3">
      <c r="A56" s="44"/>
      <c r="B56" s="23" t="s">
        <v>44</v>
      </c>
      <c r="C56" s="24"/>
      <c r="D56" s="12"/>
      <c r="E56" s="9"/>
      <c r="F56" s="7">
        <f t="shared" si="1"/>
        <v>0</v>
      </c>
      <c r="G56" s="61"/>
      <c r="H56" s="90"/>
      <c r="J56" s="83"/>
      <c r="K56" s="87"/>
    </row>
    <row r="57" spans="1:11" ht="15.6" x14ac:dyDescent="0.3">
      <c r="A57" s="44"/>
      <c r="B57" s="23" t="s">
        <v>44</v>
      </c>
      <c r="C57" s="24"/>
      <c r="D57" s="12"/>
      <c r="E57" s="9"/>
      <c r="F57" s="7">
        <f t="shared" si="1"/>
        <v>0</v>
      </c>
      <c r="G57" s="61"/>
      <c r="H57" s="90"/>
      <c r="J57" s="83"/>
      <c r="K57" s="87"/>
    </row>
    <row r="58" spans="1:11" ht="15.6" x14ac:dyDescent="0.3">
      <c r="A58" s="44"/>
      <c r="B58" s="102" t="s">
        <v>55</v>
      </c>
      <c r="C58" s="103"/>
      <c r="D58" s="103"/>
      <c r="E58" s="103"/>
      <c r="F58" s="103"/>
      <c r="G58" s="65"/>
      <c r="H58" s="89"/>
      <c r="J58" s="83"/>
      <c r="K58" s="87"/>
    </row>
    <row r="59" spans="1:11" s="37" customFormat="1" ht="18" customHeight="1" x14ac:dyDescent="0.3">
      <c r="A59" s="45"/>
      <c r="B59" s="22" t="s">
        <v>39</v>
      </c>
      <c r="C59" s="21" t="s">
        <v>30</v>
      </c>
      <c r="D59" s="12"/>
      <c r="E59" s="77"/>
      <c r="F59" s="7">
        <f t="shared" si="1"/>
        <v>0</v>
      </c>
      <c r="G59" s="61"/>
      <c r="H59" s="72">
        <v>12200</v>
      </c>
      <c r="I59" s="82"/>
      <c r="J59" s="83"/>
      <c r="K59" s="87"/>
    </row>
    <row r="60" spans="1:11" s="37" customFormat="1" ht="18" customHeight="1" x14ac:dyDescent="0.3">
      <c r="A60" s="45"/>
      <c r="B60" s="22" t="s">
        <v>41</v>
      </c>
      <c r="C60" s="21" t="s">
        <v>30</v>
      </c>
      <c r="D60" s="12"/>
      <c r="E60" s="77"/>
      <c r="F60" s="7">
        <f t="shared" si="1"/>
        <v>0</v>
      </c>
      <c r="G60" s="61"/>
      <c r="H60" s="72">
        <v>12200</v>
      </c>
      <c r="I60" s="82"/>
      <c r="J60" s="83"/>
      <c r="K60" s="87"/>
    </row>
    <row r="61" spans="1:11" s="37" customFormat="1" ht="18" customHeight="1" x14ac:dyDescent="0.3">
      <c r="A61" s="45"/>
      <c r="B61" s="22" t="s">
        <v>42</v>
      </c>
      <c r="C61" s="21" t="s">
        <v>30</v>
      </c>
      <c r="D61" s="12"/>
      <c r="E61" s="77"/>
      <c r="F61" s="7">
        <f t="shared" si="1"/>
        <v>0</v>
      </c>
      <c r="G61" s="61"/>
      <c r="H61" s="72">
        <v>24400</v>
      </c>
      <c r="I61" s="82"/>
      <c r="J61" s="83"/>
      <c r="K61" s="87"/>
    </row>
    <row r="62" spans="1:11" ht="15.6" x14ac:dyDescent="0.3">
      <c r="A62" s="44"/>
      <c r="B62" s="22" t="s">
        <v>43</v>
      </c>
      <c r="C62" s="21" t="s">
        <v>30</v>
      </c>
      <c r="D62" s="12"/>
      <c r="E62" s="77"/>
      <c r="F62" s="7">
        <f t="shared" si="1"/>
        <v>0</v>
      </c>
      <c r="G62" s="61"/>
      <c r="H62" s="72">
        <v>24400</v>
      </c>
      <c r="I62" s="82"/>
      <c r="J62" s="83"/>
      <c r="K62" s="87"/>
    </row>
    <row r="63" spans="1:11" ht="15.6" x14ac:dyDescent="0.3">
      <c r="A63" s="44"/>
      <c r="B63" s="23" t="s">
        <v>44</v>
      </c>
      <c r="C63" s="24"/>
      <c r="D63" s="12"/>
      <c r="E63" s="77"/>
      <c r="F63" s="7">
        <f t="shared" si="1"/>
        <v>0</v>
      </c>
      <c r="G63" s="61"/>
      <c r="H63" s="90"/>
      <c r="J63" s="83"/>
      <c r="K63" s="87"/>
    </row>
    <row r="64" spans="1:11" ht="15.6" x14ac:dyDescent="0.3">
      <c r="A64" s="44"/>
      <c r="B64" s="23" t="s">
        <v>44</v>
      </c>
      <c r="C64" s="24"/>
      <c r="D64" s="12"/>
      <c r="E64" s="77"/>
      <c r="F64" s="7">
        <f t="shared" si="1"/>
        <v>0</v>
      </c>
      <c r="G64" s="61"/>
      <c r="H64" s="90"/>
      <c r="J64" s="83"/>
      <c r="K64" s="87"/>
    </row>
    <row r="65" spans="1:11" ht="15.6" x14ac:dyDescent="0.3">
      <c r="A65" s="44"/>
      <c r="B65" s="23" t="s">
        <v>44</v>
      </c>
      <c r="C65" s="24"/>
      <c r="D65" s="12"/>
      <c r="E65" s="77"/>
      <c r="F65" s="7">
        <f t="shared" si="1"/>
        <v>0</v>
      </c>
      <c r="G65" s="61"/>
      <c r="H65" s="90"/>
      <c r="J65" s="83"/>
      <c r="K65" s="87"/>
    </row>
    <row r="66" spans="1:11" ht="15.6" x14ac:dyDescent="0.3">
      <c r="A66" s="44"/>
      <c r="B66" s="23" t="s">
        <v>44</v>
      </c>
      <c r="C66" s="24"/>
      <c r="D66" s="12"/>
      <c r="E66" s="77"/>
      <c r="F66" s="7">
        <f t="shared" si="1"/>
        <v>0</v>
      </c>
      <c r="G66" s="61"/>
      <c r="H66" s="75"/>
      <c r="J66" s="83"/>
      <c r="K66" s="87"/>
    </row>
    <row r="67" spans="1:11" ht="15" customHeight="1" x14ac:dyDescent="0.3">
      <c r="A67" s="44"/>
      <c r="B67" s="104" t="s">
        <v>45</v>
      </c>
      <c r="C67" s="105"/>
      <c r="D67" s="105"/>
      <c r="E67" s="106"/>
      <c r="F67" s="25">
        <f>SUM(F38:F66)</f>
        <v>0</v>
      </c>
      <c r="G67" s="67"/>
      <c r="K67" s="50"/>
    </row>
    <row r="68" spans="1:11" ht="16.2" thickBot="1" x14ac:dyDescent="0.35">
      <c r="A68" s="44"/>
      <c r="B68" s="107" t="s">
        <v>46</v>
      </c>
      <c r="C68" s="108"/>
      <c r="D68" s="108"/>
      <c r="E68" s="108"/>
      <c r="F68" s="49">
        <f>F67+F36</f>
        <v>0</v>
      </c>
      <c r="G68" s="68"/>
      <c r="K68" s="50"/>
    </row>
    <row r="69" spans="1:11" ht="15" customHeight="1" x14ac:dyDescent="0.3">
      <c r="A69" s="44"/>
      <c r="B69" s="38"/>
      <c r="C69" s="38"/>
      <c r="D69" s="38"/>
      <c r="E69" s="38"/>
      <c r="F69" s="39"/>
      <c r="G69" s="69"/>
    </row>
    <row r="70" spans="1:11" ht="18" customHeight="1" thickBot="1" x14ac:dyDescent="0.35">
      <c r="A70" s="46"/>
      <c r="B70" s="109" t="s">
        <v>47</v>
      </c>
      <c r="C70" s="109"/>
      <c r="D70" s="109"/>
      <c r="E70" s="110"/>
      <c r="F70" s="47">
        <f>F26+F22+F68</f>
        <v>0</v>
      </c>
      <c r="G70" s="68"/>
      <c r="H70" s="100" t="s">
        <v>56</v>
      </c>
      <c r="K70" s="36"/>
    </row>
    <row r="71" spans="1:11" ht="15" customHeight="1" x14ac:dyDescent="0.3">
      <c r="B71" s="38"/>
      <c r="C71" s="38"/>
      <c r="D71" s="38"/>
      <c r="E71" s="38"/>
      <c r="F71" s="39"/>
      <c r="G71" s="69"/>
      <c r="H71" s="100"/>
      <c r="J71" s="36"/>
      <c r="K71" s="36"/>
    </row>
    <row r="72" spans="1:11" ht="18" thickBot="1" x14ac:dyDescent="0.35">
      <c r="B72" s="111" t="s">
        <v>48</v>
      </c>
      <c r="C72" s="112"/>
      <c r="D72" s="112"/>
      <c r="E72" s="113"/>
      <c r="F72" s="26">
        <f>F70*0.07</f>
        <v>0</v>
      </c>
      <c r="G72" s="68"/>
      <c r="H72" s="100"/>
      <c r="J72" s="36"/>
      <c r="K72" s="36"/>
    </row>
    <row r="73" spans="1:11" ht="15" customHeight="1" x14ac:dyDescent="0.3">
      <c r="B73" s="27"/>
      <c r="C73" s="40"/>
      <c r="D73" s="40"/>
      <c r="E73" s="40"/>
      <c r="F73" s="40"/>
      <c r="G73" s="70"/>
      <c r="H73" s="100"/>
      <c r="J73" s="36"/>
      <c r="K73" s="36"/>
    </row>
    <row r="74" spans="1:11" ht="18" thickBot="1" x14ac:dyDescent="0.35">
      <c r="B74" s="114" t="s">
        <v>49</v>
      </c>
      <c r="C74" s="115"/>
      <c r="D74" s="115"/>
      <c r="E74" s="116"/>
      <c r="F74" s="28">
        <f>F70+F72</f>
        <v>0</v>
      </c>
      <c r="G74" s="68"/>
      <c r="H74" s="100"/>
      <c r="J74" s="36"/>
      <c r="K74" s="36"/>
    </row>
    <row r="75" spans="1:11" ht="19.2" customHeight="1" x14ac:dyDescent="0.3">
      <c r="B75" s="98" t="s">
        <v>54</v>
      </c>
      <c r="C75" s="53"/>
      <c r="D75" s="53"/>
      <c r="E75" s="53"/>
      <c r="F75" s="53"/>
      <c r="G75" s="53"/>
    </row>
    <row r="76" spans="1:11" ht="19.2" customHeight="1" x14ac:dyDescent="0.3">
      <c r="D76" s="53"/>
      <c r="E76" s="53"/>
      <c r="F76" s="53"/>
      <c r="G76" s="53"/>
    </row>
    <row r="77" spans="1:11" ht="18.600000000000001" customHeight="1" x14ac:dyDescent="0.3">
      <c r="D77" s="53"/>
      <c r="E77" s="53"/>
      <c r="F77" s="53"/>
      <c r="G77" s="53"/>
    </row>
    <row r="78" spans="1:11" ht="24" hidden="1" customHeight="1" x14ac:dyDescent="0.3">
      <c r="C78" s="53"/>
      <c r="D78" s="53"/>
      <c r="E78" s="53"/>
      <c r="F78" s="53"/>
      <c r="G78" s="53"/>
    </row>
    <row r="79" spans="1:11" ht="138" hidden="1" customHeight="1" x14ac:dyDescent="0.3">
      <c r="C79" s="53"/>
      <c r="D79" s="53"/>
      <c r="E79" s="53"/>
      <c r="F79" s="53"/>
      <c r="G79" s="53"/>
    </row>
    <row r="80" spans="1:11" ht="15" customHeight="1" x14ac:dyDescent="0.3">
      <c r="B80" s="99" t="s">
        <v>50</v>
      </c>
    </row>
    <row r="81" spans="2:3" ht="15" customHeight="1" x14ac:dyDescent="0.3">
      <c r="B81" s="99"/>
    </row>
    <row r="82" spans="2:3" ht="15" customHeight="1" x14ac:dyDescent="0.3">
      <c r="B82" s="99"/>
      <c r="C82" s="53"/>
    </row>
    <row r="83" spans="2:3" ht="15" customHeight="1" x14ac:dyDescent="0.3">
      <c r="B83" s="99"/>
    </row>
    <row r="84" spans="2:3" x14ac:dyDescent="0.3">
      <c r="B84" s="99"/>
    </row>
    <row r="85" spans="2:3" ht="15" customHeight="1" x14ac:dyDescent="0.3">
      <c r="B85" s="99"/>
    </row>
    <row r="86" spans="2:3" ht="15" customHeight="1" x14ac:dyDescent="0.3"/>
    <row r="87" spans="2:3" ht="15" customHeight="1" x14ac:dyDescent="0.3"/>
    <row r="88" spans="2:3" ht="15" customHeight="1" x14ac:dyDescent="0.3"/>
    <row r="89" spans="2:3" ht="15" customHeight="1" x14ac:dyDescent="0.3"/>
    <row r="91" spans="2:3" ht="15" customHeight="1" x14ac:dyDescent="0.3"/>
    <row r="92" spans="2:3" ht="15" customHeight="1" x14ac:dyDescent="0.3"/>
    <row r="93" spans="2:3" ht="15" customHeight="1" x14ac:dyDescent="0.3"/>
    <row r="95" spans="2:3" ht="15" customHeight="1" x14ac:dyDescent="0.3"/>
    <row r="96" spans="2:3" ht="15" customHeight="1" x14ac:dyDescent="0.3"/>
    <row r="97" spans="2:9" ht="15" customHeight="1" x14ac:dyDescent="0.3"/>
    <row r="98" spans="2:9" ht="15" customHeight="1" x14ac:dyDescent="0.3"/>
    <row r="99" spans="2:9" ht="15" customHeight="1" x14ac:dyDescent="0.3"/>
    <row r="100" spans="2:9" ht="15" customHeight="1" x14ac:dyDescent="0.3"/>
    <row r="101" spans="2:9" ht="18.75" customHeight="1" x14ac:dyDescent="0.3"/>
    <row r="102" spans="2:9" s="42" customFormat="1" ht="18.75" customHeight="1" x14ac:dyDescent="0.3">
      <c r="B102"/>
      <c r="C102"/>
      <c r="D102"/>
      <c r="E102"/>
      <c r="F102"/>
      <c r="G102"/>
      <c r="H102" s="41"/>
      <c r="I102" s="29"/>
    </row>
    <row r="105" spans="2:9" ht="6.75" customHeight="1" x14ac:dyDescent="0.3"/>
    <row r="106" spans="2:9" ht="24" customHeight="1" x14ac:dyDescent="0.3"/>
    <row r="109" spans="2:9" ht="6" customHeight="1" x14ac:dyDescent="0.3"/>
    <row r="110" spans="2:9" ht="18" customHeight="1" x14ac:dyDescent="0.3"/>
    <row r="111" spans="2:9" ht="7.5" customHeight="1" x14ac:dyDescent="0.3"/>
    <row r="112" spans="2:9" ht="24.6" customHeight="1" x14ac:dyDescent="0.3"/>
    <row r="113" ht="6" customHeight="1" x14ac:dyDescent="0.3"/>
    <row r="114" ht="33.6" customHeight="1" x14ac:dyDescent="0.3"/>
  </sheetData>
  <sheetProtection algorithmName="SHA-512" hashValue="tOPbZFMsb6S1rXnrH6LXlnlJYnh1hX03RFQj3xaTzYAyNE8Rq6GuEqduHASMGLG1PecEDXdlAAT1qo1bvuMo8g==" saltValue="qXBCZMh2huAxIhA9XMkBsg==" spinCount="100000" sheet="1" objects="1" scenarios="1"/>
  <mergeCells count="28">
    <mergeCell ref="B49:F49"/>
    <mergeCell ref="B22:E22"/>
    <mergeCell ref="B16:F16"/>
    <mergeCell ref="B17:F17"/>
    <mergeCell ref="B19:F19"/>
    <mergeCell ref="B20:F20"/>
    <mergeCell ref="B40:F40"/>
    <mergeCell ref="B10:E10"/>
    <mergeCell ref="B11:E11"/>
    <mergeCell ref="C12:F12"/>
    <mergeCell ref="C13:F13"/>
    <mergeCell ref="D14:E14"/>
    <mergeCell ref="B80:B85"/>
    <mergeCell ref="H70:H74"/>
    <mergeCell ref="H8:H10"/>
    <mergeCell ref="H12:H14"/>
    <mergeCell ref="B58:F58"/>
    <mergeCell ref="B67:E67"/>
    <mergeCell ref="B68:E68"/>
    <mergeCell ref="B70:E70"/>
    <mergeCell ref="B72:E72"/>
    <mergeCell ref="B74:E74"/>
    <mergeCell ref="B23:F23"/>
    <mergeCell ref="B26:E26"/>
    <mergeCell ref="B27:F27"/>
    <mergeCell ref="B29:F29"/>
    <mergeCell ref="B36:E36"/>
    <mergeCell ref="B37:F37"/>
  </mergeCells>
  <conditionalFormatting sqref="C14">
    <cfRule type="cellIs" dxfId="23" priority="40" operator="lessThan">
      <formula>25</formula>
    </cfRule>
  </conditionalFormatting>
  <conditionalFormatting sqref="D21">
    <cfRule type="cellIs" dxfId="22" priority="38" operator="greaterThan">
      <formula>30</formula>
    </cfRule>
  </conditionalFormatting>
  <conditionalFormatting sqref="E21">
    <cfRule type="cellIs" dxfId="21" priority="11" operator="greaterThan">
      <formula>($H$24*1.04)*1.22</formula>
    </cfRule>
  </conditionalFormatting>
  <conditionalFormatting sqref="E24">
    <cfRule type="cellIs" dxfId="20" priority="8" operator="greaterThan">
      <formula>496</formula>
    </cfRule>
  </conditionalFormatting>
  <conditionalFormatting sqref="E25">
    <cfRule type="cellIs" dxfId="19" priority="33" operator="greaterThan">
      <formula>248.18</formula>
    </cfRule>
  </conditionalFormatting>
  <conditionalFormatting sqref="E30:E35">
    <cfRule type="cellIs" dxfId="18" priority="27" operator="greaterThan">
      <formula>(H30*1.04)*1.22</formula>
    </cfRule>
  </conditionalFormatting>
  <conditionalFormatting sqref="E41">
    <cfRule type="cellIs" dxfId="17" priority="25" operator="greaterThan">
      <formula>$H$41</formula>
    </cfRule>
  </conditionalFormatting>
  <conditionalFormatting sqref="E42">
    <cfRule type="cellIs" dxfId="16" priority="24" operator="greaterThan">
      <formula>$H$42</formula>
    </cfRule>
  </conditionalFormatting>
  <conditionalFormatting sqref="E43">
    <cfRule type="cellIs" dxfId="15" priority="23" operator="greaterThan">
      <formula>$H$43</formula>
    </cfRule>
  </conditionalFormatting>
  <conditionalFormatting sqref="E44">
    <cfRule type="cellIs" dxfId="14" priority="22" operator="greaterThan">
      <formula>$H$44</formula>
    </cfRule>
  </conditionalFormatting>
  <conditionalFormatting sqref="E50:E51">
    <cfRule type="cellIs" dxfId="13" priority="16" operator="greaterThan">
      <formula>8540</formula>
    </cfRule>
  </conditionalFormatting>
  <conditionalFormatting sqref="E52">
    <cfRule type="cellIs" dxfId="12" priority="15" operator="greaterThan">
      <formula>14460</formula>
    </cfRule>
  </conditionalFormatting>
  <conditionalFormatting sqref="E53">
    <cfRule type="cellIs" dxfId="11" priority="14" operator="greaterThan">
      <formula>19520</formula>
    </cfRule>
  </conditionalFormatting>
  <conditionalFormatting sqref="E59:E60">
    <cfRule type="cellIs" dxfId="10" priority="13" operator="greaterThan">
      <formula>12200</formula>
    </cfRule>
  </conditionalFormatting>
  <conditionalFormatting sqref="E61:E62">
    <cfRule type="cellIs" dxfId="9" priority="12" operator="greaterThan">
      <formula>24400</formula>
    </cfRule>
  </conditionalFormatting>
  <conditionalFormatting sqref="E39:F39">
    <cfRule type="cellIs" dxfId="8" priority="3" operator="greaterThan">
      <formula>130841.12</formula>
    </cfRule>
  </conditionalFormatting>
  <conditionalFormatting sqref="F36">
    <cfRule type="cellIs" dxfId="7" priority="6" operator="greaterThan">
      <formula>130841.12</formula>
    </cfRule>
  </conditionalFormatting>
  <conditionalFormatting sqref="F67:F68">
    <cfRule type="cellIs" dxfId="6" priority="4" operator="greaterThan">
      <formula>130841.12</formula>
    </cfRule>
  </conditionalFormatting>
  <conditionalFormatting sqref="F70">
    <cfRule type="cellIs" dxfId="5" priority="2" operator="greaterThan">
      <formula>130841.12</formula>
    </cfRule>
  </conditionalFormatting>
  <conditionalFormatting sqref="F72">
    <cfRule type="cellIs" dxfId="4" priority="1" operator="greaterThan">
      <formula>9158.88</formula>
    </cfRule>
  </conditionalFormatting>
  <conditionalFormatting sqref="F14:G14">
    <cfRule type="cellIs" dxfId="3" priority="39" operator="lessThan">
      <formula>24</formula>
    </cfRule>
  </conditionalFormatting>
  <conditionalFormatting sqref="F26:G26">
    <cfRule type="expression" dxfId="2" priority="43">
      <formula>$F$26&gt;$F$70*0.1</formula>
    </cfRule>
  </conditionalFormatting>
  <conditionalFormatting sqref="F74:G74">
    <cfRule type="cellIs" dxfId="1" priority="41" operator="lessThan">
      <formula>10500</formula>
    </cfRule>
    <cfRule type="cellIs" dxfId="0" priority="42" operator="greaterThan">
      <formula>140000</formula>
    </cfRule>
  </conditionalFormatting>
  <dataValidations count="1">
    <dataValidation type="list" allowBlank="1" showInputMessage="1" showErrorMessage="1" sqref="B67" xr:uid="{0B7D8DDF-9906-44A3-A3F8-94D0B3557B4B}">
      <formula1>"Videolezione,Podcast,Web Based Training,Simulazione"</formula1>
    </dataValidation>
  </dataValidations>
  <pageMargins left="0.7" right="0.7" top="0.75" bottom="0.75" header="0.3" footer="0.3"/>
  <pageSetup paperSize="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Celletti</dc:creator>
  <cp:keywords/>
  <dc:description/>
  <cp:lastModifiedBy>Marco Celletti</cp:lastModifiedBy>
  <cp:revision/>
  <cp:lastPrinted>2024-10-31T11:19:25Z</cp:lastPrinted>
  <dcterms:created xsi:type="dcterms:W3CDTF">2015-06-05T18:19:34Z</dcterms:created>
  <dcterms:modified xsi:type="dcterms:W3CDTF">2025-02-14T10:10:01Z</dcterms:modified>
  <cp:category/>
  <cp:contentStatus/>
</cp:coreProperties>
</file>